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as\Desktop\cup\"/>
    </mc:Choice>
  </mc:AlternateContent>
  <xr:revisionPtr revIDLastSave="0" documentId="8_{935959BD-C93C-43D1-8E18-4141FCD9E50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A-hallen" sheetId="1" r:id="rId1"/>
    <sheet name="Konferansen TH2" sheetId="2" r:id="rId2"/>
    <sheet name="Arenakiosken" sheetId="3" r:id="rId3"/>
    <sheet name="Dafgårds grillen" sheetId="4" r:id="rId4"/>
    <sheet name="Köksteam" sheetId="5" r:id="rId5"/>
    <sheet name="Sammanställning antal" sheetId="7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7" l="1"/>
  <c r="F6" i="7"/>
  <c r="F5" i="7"/>
  <c r="F7" i="7" s="1"/>
  <c r="F4" i="7"/>
  <c r="F3" i="7"/>
  <c r="F2" i="7"/>
  <c r="F2" i="1" l="1"/>
  <c r="F2" i="2"/>
  <c r="F2" i="3"/>
  <c r="B8" i="7" l="1"/>
</calcChain>
</file>

<file path=xl/sharedStrings.xml><?xml version="1.0" encoding="utf-8"?>
<sst xmlns="http://schemas.openxmlformats.org/spreadsheetml/2006/main" count="501" uniqueCount="252">
  <si>
    <t>A-hallen</t>
  </si>
  <si>
    <t xml:space="preserve">Ansvarig: Maria Oldin 070-944 04 33, Annelie Olsson 0706-425090 </t>
  </si>
  <si>
    <t>Person 1</t>
  </si>
  <si>
    <t>Mobil</t>
  </si>
  <si>
    <t>Lag</t>
  </si>
  <si>
    <t>Person 2</t>
  </si>
  <si>
    <t>Reserverer:</t>
  </si>
  <si>
    <t xml:space="preserve">Fredag </t>
  </si>
  <si>
    <t>15.30-19.00</t>
  </si>
  <si>
    <t>Blomdahl (Isabel)</t>
  </si>
  <si>
    <t>0723-114365</t>
  </si>
  <si>
    <t>F16</t>
  </si>
  <si>
    <t>Gyltman (Anna)</t>
  </si>
  <si>
    <t>0733-946609</t>
  </si>
  <si>
    <t>18.45-22:00</t>
  </si>
  <si>
    <t xml:space="preserve">Caroline Egonsson (Stina) </t>
  </si>
  <si>
    <t>073-3233314</t>
  </si>
  <si>
    <t>Lördag</t>
  </si>
  <si>
    <t>07:30-11:30</t>
  </si>
  <si>
    <t>Nilsson (Ester)</t>
  </si>
  <si>
    <t>0704-164204</t>
  </si>
  <si>
    <t>11.15-15:15</t>
  </si>
  <si>
    <t xml:space="preserve">Saga Haglind </t>
  </si>
  <si>
    <t>076-3053739</t>
  </si>
  <si>
    <t>Tyra Tärning</t>
  </si>
  <si>
    <t>076-8835082</t>
  </si>
  <si>
    <t>15:00-18:45</t>
  </si>
  <si>
    <t>Tindra Ottersten</t>
  </si>
  <si>
    <t>070-3366436</t>
  </si>
  <si>
    <t>Maja Johansson</t>
  </si>
  <si>
    <t>076-1855874</t>
  </si>
  <si>
    <t>18:30-22:00</t>
  </si>
  <si>
    <t xml:space="preserve">Anderberg (Elsa) </t>
  </si>
  <si>
    <t>0703-069860</t>
  </si>
  <si>
    <t>Pettersson (Ebba)</t>
  </si>
  <si>
    <t>Söndag</t>
  </si>
  <si>
    <t>07:30-11:15</t>
  </si>
  <si>
    <t>Daniel Gindemo (Alma,Olivia)</t>
  </si>
  <si>
    <t>0706-578809</t>
  </si>
  <si>
    <t>Miriam Gindemo (Alma,Olivia)</t>
  </si>
  <si>
    <t>0703-960925</t>
  </si>
  <si>
    <t>11:00-14:45</t>
  </si>
  <si>
    <t>14:30-18:00</t>
  </si>
  <si>
    <t>Sandgren (Felicia)</t>
  </si>
  <si>
    <t>073-9523832</t>
  </si>
  <si>
    <t>Konferansen TH2</t>
  </si>
  <si>
    <t>Ansvarig:  Carolin Skoglund 0739591450, Maria Oldin 070-944 04 33</t>
  </si>
  <si>
    <t>Reserver:</t>
  </si>
  <si>
    <t>F13</t>
  </si>
  <si>
    <t>F13 = 8 st</t>
  </si>
  <si>
    <t>F14 = 10 st</t>
  </si>
  <si>
    <t>8.00-11:45</t>
  </si>
  <si>
    <t>11.30-15:15</t>
  </si>
  <si>
    <t>Elisabeth Elfström (Hedvig)</t>
  </si>
  <si>
    <t>0725 - 296 296</t>
  </si>
  <si>
    <t>F14</t>
  </si>
  <si>
    <t>Anders Elfstörm (Hedvig)</t>
  </si>
  <si>
    <t>0708 - 691 620</t>
  </si>
  <si>
    <t>Anneli Johansson (Siri)</t>
  </si>
  <si>
    <t>0709 - 184 616</t>
  </si>
  <si>
    <t>Sara Sjömark (Agnes)</t>
  </si>
  <si>
    <t>0701 - 147 662</t>
  </si>
  <si>
    <t>Elisabeth Andersson (Stina)</t>
  </si>
  <si>
    <t>0704 - 797 572</t>
  </si>
  <si>
    <t>Kajsa Améen (Ebba) - pass 3</t>
  </si>
  <si>
    <t>0709 - 642 514</t>
  </si>
  <si>
    <t>Helene Carlsson (Linnea)</t>
  </si>
  <si>
    <t>0768 - 668 552</t>
  </si>
  <si>
    <t>Kalle Stenborg (Linnea)</t>
  </si>
  <si>
    <t>0733 - 820 963</t>
  </si>
  <si>
    <t>Arenakiosken</t>
  </si>
  <si>
    <t>Ansvarig: Annette (Nettan) Eriksson 070-832 32 70, Veronica 0705458742</t>
  </si>
  <si>
    <t>Person 3</t>
  </si>
  <si>
    <t xml:space="preserve">Mobil </t>
  </si>
  <si>
    <t>P9 = 18 st</t>
  </si>
  <si>
    <t>F13 = 9 st</t>
  </si>
  <si>
    <t>Hamburgeria</t>
  </si>
  <si>
    <t>Grillare/Person 1</t>
  </si>
  <si>
    <t>Reserv</t>
  </si>
  <si>
    <t>Öppning/Uppställning av tält;grill mm</t>
  </si>
  <si>
    <t>15:00-18:15</t>
  </si>
  <si>
    <t>F16 = 9 st</t>
  </si>
  <si>
    <t>18:00-21:00</t>
  </si>
  <si>
    <t>F14 = 14 st</t>
  </si>
  <si>
    <t>10:00-13:30</t>
  </si>
  <si>
    <t>13:15-16:45</t>
  </si>
  <si>
    <t>Magnus Rydbeck (Ella)</t>
  </si>
  <si>
    <t>0709 - 722 392</t>
  </si>
  <si>
    <t>Frida Rydbeck (Ella)</t>
  </si>
  <si>
    <t>0736 - 476 949</t>
  </si>
  <si>
    <t>Johan Andersson (Signe)</t>
  </si>
  <si>
    <t>0725 - 091 513</t>
  </si>
  <si>
    <t>Stängning/Nedplockning tält mm</t>
  </si>
  <si>
    <t>16:30-ca 20:00</t>
  </si>
  <si>
    <t>Linda Palm (Svea)</t>
  </si>
  <si>
    <t>0706 - 307 334</t>
  </si>
  <si>
    <t>Cecilia Jäger (Livia)</t>
  </si>
  <si>
    <t>0706 - 107 071</t>
  </si>
  <si>
    <t>Anderas Lundgren (Juliette)</t>
  </si>
  <si>
    <t>0706 - 503 279</t>
  </si>
  <si>
    <t>Annelie Ankarberg (Wilma)</t>
  </si>
  <si>
    <t>0707 - 579 430</t>
  </si>
  <si>
    <t>13:15-17:00</t>
  </si>
  <si>
    <t>Carola Andrén (Ella)</t>
  </si>
  <si>
    <t>0733 - 721 913</t>
  </si>
  <si>
    <t>Per Sahlberg (Frida)</t>
  </si>
  <si>
    <t>0708 - 701 710</t>
  </si>
  <si>
    <t>Cecilia Sahlberg (Frida)</t>
  </si>
  <si>
    <t>0708 - 611 526</t>
  </si>
  <si>
    <t xml:space="preserve">Person 4 </t>
  </si>
  <si>
    <t>11:00-14:30</t>
  </si>
  <si>
    <t>Sara Andersson (Signe)</t>
  </si>
  <si>
    <t>0733 - 776 138</t>
  </si>
  <si>
    <t xml:space="preserve">Köksteam/Städ </t>
  </si>
  <si>
    <t>Veronica Bystedt (Lovisa)</t>
  </si>
  <si>
    <t>0701 - 515 865</t>
  </si>
  <si>
    <t>Johan Bystedt (Lovisa)</t>
  </si>
  <si>
    <t>0766 - 377 483</t>
  </si>
  <si>
    <t>Linda Lundgren (Juliette)</t>
  </si>
  <si>
    <t>0708 - 731 109</t>
  </si>
  <si>
    <t>Sofie Bergstrand (Mie)</t>
  </si>
  <si>
    <t>0702 - 225 646</t>
  </si>
  <si>
    <t>Stefan Bergstrand (Mie)</t>
  </si>
  <si>
    <t>0709 - 507 683</t>
  </si>
  <si>
    <t>Mikael Sjömark (Agnes)</t>
  </si>
  <si>
    <t>0705 - 215 095</t>
  </si>
  <si>
    <t>F13 = 12 st</t>
  </si>
  <si>
    <t>F14 = 6 st</t>
  </si>
  <si>
    <t>Niklas Lundberg (Lovisa)</t>
  </si>
  <si>
    <t>0701-908937</t>
  </si>
  <si>
    <t>Camilla Lundberg (Lovisa)</t>
  </si>
  <si>
    <t>0706-918787</t>
  </si>
  <si>
    <t>Fritz (Lova)</t>
  </si>
  <si>
    <t>0725-781238</t>
  </si>
  <si>
    <t>Niklas Toftgren (Inez)</t>
  </si>
  <si>
    <t>0703-525099</t>
  </si>
  <si>
    <t>Kiosk o Städ</t>
  </si>
  <si>
    <t>A-hall</t>
  </si>
  <si>
    <t>F13 (16)</t>
  </si>
  <si>
    <t>Konf TH2</t>
  </si>
  <si>
    <t>F14 (16)</t>
  </si>
  <si>
    <t>Arenakiosk</t>
  </si>
  <si>
    <t>F16 (20)</t>
  </si>
  <si>
    <t>Dafgårdsgrillen</t>
  </si>
  <si>
    <t>P11 (9)</t>
  </si>
  <si>
    <t>Köksteam</t>
  </si>
  <si>
    <t>Totalt antal pass</t>
  </si>
  <si>
    <t>61 st</t>
  </si>
  <si>
    <t>Matvärd? Lördag 17:30-21:00</t>
  </si>
  <si>
    <t>Nattvakt  00-06</t>
  </si>
  <si>
    <t>Onsd kl 18 lägga golv om vi är bortresta</t>
  </si>
  <si>
    <t>Ett barn minst 2 pass, två barn 3 pass minst</t>
  </si>
  <si>
    <t>Jenny 0708-456569, ge info om vad som skall ut på nätet</t>
  </si>
  <si>
    <t>SEKtider</t>
  </si>
  <si>
    <t>Fre</t>
  </si>
  <si>
    <t>16.30-22.00</t>
  </si>
  <si>
    <t>Kiosktider</t>
  </si>
  <si>
    <t>15:00-22:00</t>
  </si>
  <si>
    <t>7 tim</t>
  </si>
  <si>
    <t>Lör</t>
  </si>
  <si>
    <t>8.30-22.00</t>
  </si>
  <si>
    <t>07:30-22:00</t>
  </si>
  <si>
    <t>14,5 tim</t>
  </si>
  <si>
    <t>Sön</t>
  </si>
  <si>
    <t>8.30-17.00</t>
  </si>
  <si>
    <t>07:30-18:00</t>
  </si>
  <si>
    <t>10,5 tim</t>
  </si>
  <si>
    <t>0707-291591</t>
  </si>
  <si>
    <t>Rickard Johansson (Moa)</t>
  </si>
  <si>
    <t>073-1825002</t>
  </si>
  <si>
    <t>072-2003713</t>
  </si>
  <si>
    <t>Therese Ottersten (Alica, Thea,Vera)</t>
  </si>
  <si>
    <t>Anders GK</t>
  </si>
  <si>
    <t>073-9671522</t>
  </si>
  <si>
    <t>Roni Sandsgren (Felicia)</t>
  </si>
  <si>
    <t>0709-399034</t>
  </si>
  <si>
    <t>Thia</t>
  </si>
  <si>
    <t>070-1459992</t>
  </si>
  <si>
    <t>Leonora</t>
  </si>
  <si>
    <t>073-5358469</t>
  </si>
  <si>
    <t>Arwen</t>
  </si>
  <si>
    <t>073-9693649</t>
  </si>
  <si>
    <t>070-3234469</t>
  </si>
  <si>
    <t>Majken (Robert)</t>
  </si>
  <si>
    <t>070-6023499</t>
  </si>
  <si>
    <t>Meya (Saan)</t>
  </si>
  <si>
    <t>073-6379479</t>
  </si>
  <si>
    <t>Lind (Liv)</t>
  </si>
  <si>
    <t>070-9302526</t>
  </si>
  <si>
    <t>Claes (Liv)</t>
  </si>
  <si>
    <t>070-3731517</t>
  </si>
  <si>
    <t>Kristina (Thea)</t>
  </si>
  <si>
    <t>073-7718279</t>
  </si>
  <si>
    <t xml:space="preserve">Leonora </t>
  </si>
  <si>
    <t>076-3050460</t>
  </si>
  <si>
    <t>Leah (Dina)</t>
  </si>
  <si>
    <t>076-0281001</t>
  </si>
  <si>
    <t>Meya (Saara)</t>
  </si>
  <si>
    <t>Ellie (Annete)</t>
  </si>
  <si>
    <t>070-3612058</t>
  </si>
  <si>
    <t>Clara (Jakob)</t>
  </si>
  <si>
    <t>070-8360339</t>
  </si>
  <si>
    <t>Tomas (Saga)</t>
  </si>
  <si>
    <t>070-8509850</t>
  </si>
  <si>
    <t>Karin (Saga)</t>
  </si>
  <si>
    <t>070-3613355</t>
  </si>
  <si>
    <t>Lowa</t>
  </si>
  <si>
    <t>0733-776123</t>
  </si>
  <si>
    <t>Elle (Anette)</t>
  </si>
  <si>
    <t>Vera</t>
  </si>
  <si>
    <t>0706-992728</t>
  </si>
  <si>
    <t>Per (Alma)</t>
  </si>
  <si>
    <t>070-6939526</t>
  </si>
  <si>
    <t>Sinisha (Thea)</t>
  </si>
  <si>
    <t>070-0183871</t>
  </si>
  <si>
    <t>Ansvarig: Solveig Holmstrand 0702-849635, Carolin Skoglund 073-9591450</t>
  </si>
  <si>
    <t>Ansvarig: Annelie Olsson 0706-425090, Susanna Svensson  0708-453943</t>
  </si>
  <si>
    <t xml:space="preserve">Rebecka </t>
  </si>
  <si>
    <t>073-7187350</t>
  </si>
  <si>
    <t>David Broberg (Wilmer Broberg)</t>
  </si>
  <si>
    <t>073 965 45 69</t>
  </si>
  <si>
    <t>P9/10</t>
  </si>
  <si>
    <t>Egzon Llapashtica (William Forsman)</t>
  </si>
  <si>
    <t>072 329 07 61</t>
  </si>
  <si>
    <t>Frida Vennman (Pelle Vennman)</t>
  </si>
  <si>
    <t>073 086 28 73</t>
  </si>
  <si>
    <t>Svante Örtendahl (Algot Örtendahl)</t>
  </si>
  <si>
    <t>070 731 36 45</t>
  </si>
  <si>
    <t>Chamiran Ichaya (Filip Kando)</t>
  </si>
  <si>
    <t>076 073 00 43</t>
  </si>
  <si>
    <t>Emelie Sundberg (Casper Sundberg)</t>
  </si>
  <si>
    <t>076 270 31 64</t>
  </si>
  <si>
    <t>Lena Nilsson (Harry Andersson)</t>
  </si>
  <si>
    <t>070 581 12 92</t>
  </si>
  <si>
    <t>Erik Dahlberg (Edvin Dahlberg)</t>
  </si>
  <si>
    <t>070 882 49 21</t>
  </si>
  <si>
    <t>Susanna Karlsson (Axel Hellberg)</t>
  </si>
  <si>
    <t>073 800 15 45</t>
  </si>
  <si>
    <t>Carl-Johan Carlander (Leo Carlander)</t>
  </si>
  <si>
    <t>070 485 62 08</t>
  </si>
  <si>
    <t>Anna karin Haglund (Axel haglund)</t>
  </si>
  <si>
    <t>070 794 59 74</t>
  </si>
  <si>
    <t>Chamiran Ichaya (Rickard Kando)</t>
  </si>
  <si>
    <t>Andreas Löfberg (Edvin Löfberg)</t>
  </si>
  <si>
    <t>072 381 77 81</t>
  </si>
  <si>
    <t xml:space="preserve">Carl (Vincent Freter) </t>
  </si>
  <si>
    <t>070 585 94 38</t>
  </si>
  <si>
    <t>Chamiran Ichaya (Filip &amp; Rickard Kando)</t>
  </si>
  <si>
    <t>Peter Broberg (Siri F12)</t>
  </si>
  <si>
    <t>073-8150108</t>
  </si>
  <si>
    <t>Anne-Sofie Ingemarsson (Ellie F12)</t>
  </si>
  <si>
    <t>073-3266720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</si>
</sst>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12121"/>
      <name val="Calibri (Brödtext)"/>
    </font>
    <font>
      <sz val="12"/>
      <color rgb="FF21212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rgb="FF212121"/>
      <name val="Calibri (Brödtext)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Aptos Narrow"/>
      <family val="2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rgb="FFF2F2F2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20" fontId="0" fillId="0" borderId="0" xfId="0" applyNumberForma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3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7" fillId="0" borderId="0" xfId="0" applyFont="1"/>
    <xf numFmtId="0" fontId="0" fillId="0" borderId="4" xfId="0" applyBorder="1"/>
    <xf numFmtId="0" fontId="0" fillId="0" borderId="5" xfId="0" applyBorder="1"/>
    <xf numFmtId="0" fontId="9" fillId="0" borderId="0" xfId="0" applyFont="1"/>
    <xf numFmtId="0" fontId="6" fillId="0" borderId="1" xfId="0" applyFont="1" applyBorder="1"/>
    <xf numFmtId="0" fontId="6" fillId="0" borderId="0" xfId="0" applyFont="1"/>
    <xf numFmtId="0" fontId="7" fillId="6" borderId="0" xfId="0" applyFont="1" applyFill="1"/>
    <xf numFmtId="0" fontId="6" fillId="0" borderId="4" xfId="0" applyFont="1" applyBorder="1"/>
    <xf numFmtId="0" fontId="0" fillId="0" borderId="6" xfId="0" applyBorder="1"/>
    <xf numFmtId="0" fontId="6" fillId="0" borderId="6" xfId="0" applyFont="1" applyBorder="1"/>
    <xf numFmtId="0" fontId="4" fillId="0" borderId="0" xfId="0" applyFont="1"/>
    <xf numFmtId="0" fontId="0" fillId="4" borderId="2" xfId="0" applyFill="1" applyBorder="1"/>
    <xf numFmtId="0" fontId="0" fillId="4" borderId="4" xfId="0" applyFill="1" applyBorder="1"/>
    <xf numFmtId="0" fontId="10" fillId="4" borderId="2" xfId="0" applyFont="1" applyFill="1" applyBorder="1"/>
    <xf numFmtId="0" fontId="6" fillId="4" borderId="1" xfId="0" applyFont="1" applyFill="1" applyBorder="1"/>
    <xf numFmtId="0" fontId="6" fillId="4" borderId="4" xfId="0" applyFont="1" applyFill="1" applyBorder="1"/>
    <xf numFmtId="0" fontId="0" fillId="0" borderId="7" xfId="0" applyBorder="1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3" borderId="2" xfId="0" applyFill="1" applyBorder="1" applyAlignment="1">
      <alignment vertical="center"/>
    </xf>
    <xf numFmtId="0" fontId="7" fillId="0" borderId="0" xfId="0" applyFont="1" applyAlignment="1">
      <alignment vertical="center"/>
    </xf>
    <xf numFmtId="1" fontId="0" fillId="0" borderId="1" xfId="0" applyNumberForma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3" borderId="4" xfId="0" applyFill="1" applyBorder="1" applyAlignment="1">
      <alignment vertical="center"/>
    </xf>
    <xf numFmtId="0" fontId="8" fillId="0" borderId="1" xfId="0" applyFont="1" applyBorder="1" applyAlignment="1">
      <alignment wrapText="1"/>
    </xf>
    <xf numFmtId="0" fontId="0" fillId="0" borderId="2" xfId="0" applyBorder="1" applyAlignment="1">
      <alignment wrapText="1"/>
    </xf>
    <xf numFmtId="0" fontId="6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0" borderId="4" xfId="0" applyFont="1" applyBorder="1"/>
    <xf numFmtId="0" fontId="13" fillId="7" borderId="4" xfId="0" applyFont="1" applyFill="1" applyBorder="1"/>
    <xf numFmtId="0" fontId="10" fillId="0" borderId="1" xfId="0" applyFont="1" applyBorder="1"/>
    <xf numFmtId="0" fontId="13" fillId="0" borderId="1" xfId="0" applyFont="1" applyBorder="1"/>
    <xf numFmtId="0" fontId="13" fillId="7" borderId="1" xfId="0" applyFont="1" applyFill="1" applyBorder="1"/>
    <xf numFmtId="0" fontId="13" fillId="7" borderId="2" xfId="0" applyFont="1" applyFill="1" applyBorder="1"/>
    <xf numFmtId="0" fontId="13" fillId="0" borderId="5" xfId="0" applyFont="1" applyBorder="1"/>
    <xf numFmtId="0" fontId="13" fillId="0" borderId="2" xfId="0" applyFont="1" applyBorder="1"/>
    <xf numFmtId="0" fontId="15" fillId="0" borderId="1" xfId="0" applyFont="1" applyBorder="1"/>
    <xf numFmtId="0" fontId="15" fillId="8" borderId="1" xfId="0" applyFont="1" applyFill="1" applyBorder="1"/>
    <xf numFmtId="0" fontId="15" fillId="0" borderId="0" xfId="0" applyFont="1"/>
    <xf numFmtId="0" fontId="15" fillId="9" borderId="1" xfId="0" applyFont="1" applyFill="1" applyBorder="1"/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zoomScale="80" zoomScaleNormal="80" workbookViewId="0">
      <selection activeCell="G34" sqref="G34"/>
    </sheetView>
  </sheetViews>
  <sheetFormatPr defaultColWidth="11.25" defaultRowHeight="25.15" customHeight="1"/>
  <cols>
    <col min="3" max="4" width="21.75" customWidth="1"/>
    <col min="5" max="5" width="7.5" customWidth="1"/>
    <col min="6" max="7" width="21.75" customWidth="1"/>
    <col min="8" max="8" width="7" customWidth="1"/>
  </cols>
  <sheetData>
    <row r="1" spans="1:13" ht="25.15" customHeight="1">
      <c r="A1" s="3" t="s">
        <v>0</v>
      </c>
    </row>
    <row r="2" spans="1:13" ht="25.15" customHeight="1">
      <c r="A2" t="s">
        <v>1</v>
      </c>
      <c r="F2">
        <f>2*9</f>
        <v>18</v>
      </c>
    </row>
    <row r="4" spans="1:13" ht="25.15" customHeight="1">
      <c r="C4" t="s">
        <v>2</v>
      </c>
      <c r="D4" t="s">
        <v>3</v>
      </c>
      <c r="E4" t="s">
        <v>4</v>
      </c>
      <c r="F4" t="s">
        <v>5</v>
      </c>
      <c r="G4" t="s">
        <v>3</v>
      </c>
      <c r="H4" t="s">
        <v>4</v>
      </c>
      <c r="K4" t="s">
        <v>6</v>
      </c>
    </row>
    <row r="5" spans="1:13" ht="25.15" customHeight="1">
      <c r="A5" t="s">
        <v>7</v>
      </c>
      <c r="B5" t="s">
        <v>8</v>
      </c>
      <c r="C5" s="4" t="s">
        <v>9</v>
      </c>
      <c r="D5" s="4" t="s">
        <v>10</v>
      </c>
      <c r="E5" s="26" t="s">
        <v>11</v>
      </c>
      <c r="F5" s="4" t="s">
        <v>12</v>
      </c>
      <c r="G5" s="4" t="s">
        <v>13</v>
      </c>
      <c r="H5" s="26" t="s">
        <v>11</v>
      </c>
    </row>
    <row r="6" spans="1:13" ht="25.15" customHeight="1">
      <c r="B6" t="s">
        <v>14</v>
      </c>
      <c r="C6" s="4" t="s">
        <v>9</v>
      </c>
      <c r="D6" s="4" t="s">
        <v>10</v>
      </c>
      <c r="E6" s="14" t="s">
        <v>11</v>
      </c>
      <c r="F6" s="4" t="s">
        <v>15</v>
      </c>
      <c r="G6" s="4" t="s">
        <v>16</v>
      </c>
      <c r="H6" s="14" t="s">
        <v>11</v>
      </c>
    </row>
    <row r="7" spans="1:13" ht="25.15" customHeight="1">
      <c r="C7" s="4"/>
      <c r="D7" s="4"/>
      <c r="E7" s="4"/>
      <c r="F7" s="4"/>
      <c r="G7" s="4"/>
      <c r="H7" s="4"/>
    </row>
    <row r="8" spans="1:13" ht="25.15" customHeight="1">
      <c r="A8" t="s">
        <v>17</v>
      </c>
      <c r="B8" t="s">
        <v>18</v>
      </c>
      <c r="C8" s="5" t="s">
        <v>19</v>
      </c>
      <c r="D8" s="5" t="s">
        <v>20</v>
      </c>
      <c r="E8" s="26" t="s">
        <v>11</v>
      </c>
      <c r="F8" s="4" t="s">
        <v>12</v>
      </c>
      <c r="G8" s="4" t="s">
        <v>13</v>
      </c>
      <c r="H8" s="26" t="s">
        <v>11</v>
      </c>
      <c r="K8" s="1"/>
      <c r="L8" s="1"/>
      <c r="M8" s="1"/>
    </row>
    <row r="9" spans="1:13" ht="25.15" customHeight="1">
      <c r="B9" t="s">
        <v>21</v>
      </c>
      <c r="C9" s="4" t="s">
        <v>22</v>
      </c>
      <c r="D9" s="4" t="s">
        <v>23</v>
      </c>
      <c r="E9" s="14" t="s">
        <v>11</v>
      </c>
      <c r="F9" s="4" t="s">
        <v>24</v>
      </c>
      <c r="G9" s="4" t="s">
        <v>25</v>
      </c>
      <c r="H9" s="14" t="s">
        <v>11</v>
      </c>
      <c r="K9" s="2"/>
      <c r="L9" s="2"/>
      <c r="M9" s="2"/>
    </row>
    <row r="10" spans="1:13" ht="25.15" customHeight="1">
      <c r="B10" t="s">
        <v>26</v>
      </c>
      <c r="C10" s="4" t="s">
        <v>27</v>
      </c>
      <c r="D10" s="4" t="s">
        <v>28</v>
      </c>
      <c r="E10" s="14" t="s">
        <v>11</v>
      </c>
      <c r="F10" s="4" t="s">
        <v>29</v>
      </c>
      <c r="G10" s="4" t="s">
        <v>30</v>
      </c>
      <c r="H10" s="14" t="s">
        <v>11</v>
      </c>
      <c r="K10" s="1"/>
      <c r="L10" s="1"/>
      <c r="M10" s="1"/>
    </row>
    <row r="11" spans="1:13" ht="25.15" customHeight="1">
      <c r="B11" t="s">
        <v>31</v>
      </c>
      <c r="C11" s="4" t="s">
        <v>32</v>
      </c>
      <c r="D11" s="4" t="s">
        <v>33</v>
      </c>
      <c r="E11" s="14"/>
      <c r="F11" s="4" t="s">
        <v>34</v>
      </c>
      <c r="G11" s="4" t="s">
        <v>167</v>
      </c>
      <c r="H11" s="14"/>
      <c r="K11" s="2"/>
      <c r="L11" s="2"/>
      <c r="M11" s="2"/>
    </row>
    <row r="12" spans="1:13" ht="25.15" customHeight="1">
      <c r="C12" s="17"/>
      <c r="D12" s="17"/>
      <c r="E12" s="17"/>
      <c r="F12" s="17"/>
      <c r="G12" s="17"/>
      <c r="H12" s="17"/>
      <c r="K12" s="1"/>
      <c r="L12" s="1"/>
      <c r="M12" s="1"/>
    </row>
    <row r="13" spans="1:13" ht="31.5" customHeight="1">
      <c r="A13" t="s">
        <v>35</v>
      </c>
      <c r="B13" s="6" t="s">
        <v>36</v>
      </c>
      <c r="C13" s="44" t="s">
        <v>37</v>
      </c>
      <c r="D13" s="18" t="s">
        <v>38</v>
      </c>
      <c r="E13" s="26" t="s">
        <v>11</v>
      </c>
      <c r="F13" s="45" t="s">
        <v>39</v>
      </c>
      <c r="G13" s="5" t="s">
        <v>40</v>
      </c>
      <c r="H13" s="28" t="s">
        <v>11</v>
      </c>
      <c r="K13" s="2"/>
      <c r="L13" s="2"/>
      <c r="M13" s="2"/>
    </row>
    <row r="14" spans="1:13" ht="25.15" customHeight="1">
      <c r="B14" s="6" t="s">
        <v>41</v>
      </c>
      <c r="C14" s="4" t="s">
        <v>32</v>
      </c>
      <c r="D14" s="4" t="s">
        <v>33</v>
      </c>
      <c r="E14" s="14" t="s">
        <v>11</v>
      </c>
      <c r="F14" s="4" t="s">
        <v>34</v>
      </c>
      <c r="G14" s="4" t="s">
        <v>167</v>
      </c>
      <c r="H14" s="26" t="s">
        <v>11</v>
      </c>
      <c r="K14" s="2"/>
      <c r="L14" s="2"/>
      <c r="M14" s="2"/>
    </row>
    <row r="15" spans="1:13" ht="25.15" customHeight="1">
      <c r="B15" t="s">
        <v>42</v>
      </c>
      <c r="C15" s="16" t="s">
        <v>43</v>
      </c>
      <c r="D15" s="16" t="s">
        <v>44</v>
      </c>
      <c r="E15" s="27" t="s">
        <v>11</v>
      </c>
      <c r="F15" s="5" t="s">
        <v>19</v>
      </c>
      <c r="G15" s="5" t="s">
        <v>20</v>
      </c>
      <c r="H15" s="27" t="s">
        <v>11</v>
      </c>
    </row>
    <row r="16" spans="1:13" ht="25.15" customHeight="1">
      <c r="C16" s="23"/>
      <c r="D16" s="23"/>
      <c r="E16" s="23"/>
      <c r="F16" s="23"/>
      <c r="G16" s="23"/>
      <c r="H16" s="23"/>
    </row>
  </sheetData>
  <pageMargins left="0.7" right="0.7" top="0.75" bottom="0.75" header="0.3" footer="0.3"/>
  <pageSetup paperSize="9" scale="67" orientation="landscape" r:id="rId1"/>
  <headerFooter>
    <oddFooter>&amp;L_x000D_&amp;1#&amp;"Calibri"&amp;10&amp;K000000 Klassificerat som Publikt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6"/>
  <sheetViews>
    <sheetView zoomScale="90" zoomScaleNormal="90" workbookViewId="0">
      <selection activeCell="G10" sqref="G10"/>
    </sheetView>
  </sheetViews>
  <sheetFormatPr defaultColWidth="11.25" defaultRowHeight="25.15" customHeight="1"/>
  <cols>
    <col min="3" max="3" width="25.08203125" customWidth="1"/>
    <col min="4" max="4" width="21.75" customWidth="1"/>
    <col min="5" max="5" width="7.5" customWidth="1"/>
    <col min="6" max="7" width="21.75" customWidth="1"/>
    <col min="8" max="8" width="7" customWidth="1"/>
  </cols>
  <sheetData>
    <row r="1" spans="1:13" ht="25.15" customHeight="1">
      <c r="A1" s="3" t="s">
        <v>45</v>
      </c>
    </row>
    <row r="2" spans="1:13" ht="25.15" customHeight="1">
      <c r="A2" t="s">
        <v>46</v>
      </c>
      <c r="F2">
        <f>2*9</f>
        <v>18</v>
      </c>
    </row>
    <row r="4" spans="1:13" ht="25.15" customHeight="1">
      <c r="C4" t="s">
        <v>2</v>
      </c>
      <c r="D4" t="s">
        <v>3</v>
      </c>
      <c r="E4" t="s">
        <v>4</v>
      </c>
      <c r="F4" t="s">
        <v>5</v>
      </c>
      <c r="G4" t="s">
        <v>3</v>
      </c>
      <c r="H4" t="s">
        <v>4</v>
      </c>
      <c r="M4" t="s">
        <v>47</v>
      </c>
    </row>
    <row r="5" spans="1:13" ht="25.15" customHeight="1">
      <c r="A5" t="s">
        <v>7</v>
      </c>
      <c r="B5" t="s">
        <v>8</v>
      </c>
      <c r="C5" s="51" t="s">
        <v>183</v>
      </c>
      <c r="D5" s="51" t="s">
        <v>184</v>
      </c>
      <c r="E5" s="53" t="s">
        <v>48</v>
      </c>
      <c r="F5" s="51" t="s">
        <v>200</v>
      </c>
      <c r="G5" s="51" t="s">
        <v>201</v>
      </c>
      <c r="H5" s="53" t="s">
        <v>48</v>
      </c>
    </row>
    <row r="6" spans="1:13" ht="25.15" customHeight="1">
      <c r="B6" t="s">
        <v>14</v>
      </c>
      <c r="C6" s="48" t="s">
        <v>206</v>
      </c>
      <c r="D6" s="48" t="s">
        <v>207</v>
      </c>
      <c r="E6" s="49" t="s">
        <v>48</v>
      </c>
      <c r="F6" s="48" t="s">
        <v>208</v>
      </c>
      <c r="G6" s="48" t="s">
        <v>199</v>
      </c>
      <c r="H6" s="49" t="s">
        <v>48</v>
      </c>
      <c r="K6" t="s">
        <v>49</v>
      </c>
    </row>
    <row r="7" spans="1:13" ht="25.15" customHeight="1">
      <c r="C7" s="54"/>
      <c r="D7" s="54"/>
      <c r="E7" s="54"/>
      <c r="F7" s="54"/>
      <c r="G7" s="54"/>
      <c r="H7" s="54"/>
      <c r="K7" t="s">
        <v>50</v>
      </c>
    </row>
    <row r="8" spans="1:13" ht="25.15" customHeight="1">
      <c r="A8" t="s">
        <v>17</v>
      </c>
      <c r="B8" t="s">
        <v>51</v>
      </c>
      <c r="C8" s="55" t="s">
        <v>209</v>
      </c>
      <c r="D8" s="55" t="s">
        <v>210</v>
      </c>
      <c r="E8" s="53" t="s">
        <v>48</v>
      </c>
      <c r="F8" s="55" t="s">
        <v>211</v>
      </c>
      <c r="G8" s="55" t="s">
        <v>212</v>
      </c>
      <c r="H8" s="53" t="s">
        <v>48</v>
      </c>
      <c r="K8" s="1"/>
      <c r="L8" s="1"/>
      <c r="M8" s="1"/>
    </row>
    <row r="9" spans="1:13" ht="25.15" customHeight="1">
      <c r="B9" t="s">
        <v>52</v>
      </c>
      <c r="C9" s="51" t="s">
        <v>213</v>
      </c>
      <c r="D9" s="51" t="s">
        <v>214</v>
      </c>
      <c r="E9" s="52" t="s">
        <v>48</v>
      </c>
      <c r="F9" s="51" t="s">
        <v>217</v>
      </c>
      <c r="G9" s="51" t="s">
        <v>218</v>
      </c>
      <c r="H9" s="52" t="s">
        <v>48</v>
      </c>
      <c r="K9" s="2"/>
      <c r="L9" s="2"/>
      <c r="M9" s="2"/>
    </row>
    <row r="10" spans="1:13" ht="25.15" customHeight="1">
      <c r="B10" t="s">
        <v>26</v>
      </c>
      <c r="C10" s="33" t="s">
        <v>53</v>
      </c>
      <c r="D10" s="33" t="s">
        <v>54</v>
      </c>
      <c r="E10" s="34" t="s">
        <v>55</v>
      </c>
      <c r="F10" s="33" t="s">
        <v>56</v>
      </c>
      <c r="G10" s="33" t="s">
        <v>57</v>
      </c>
      <c r="H10" s="34" t="s">
        <v>55</v>
      </c>
      <c r="K10" s="1"/>
      <c r="L10" s="1"/>
      <c r="M10" s="1"/>
    </row>
    <row r="11" spans="1:13" ht="25.15" customHeight="1">
      <c r="B11" t="s">
        <v>31</v>
      </c>
      <c r="C11" s="35" t="s">
        <v>58</v>
      </c>
      <c r="D11" s="35" t="s">
        <v>59</v>
      </c>
      <c r="E11" s="34" t="s">
        <v>55</v>
      </c>
      <c r="F11" s="35" t="s">
        <v>60</v>
      </c>
      <c r="G11" s="35" t="s">
        <v>61</v>
      </c>
      <c r="H11" s="34" t="s">
        <v>55</v>
      </c>
      <c r="K11" s="2"/>
      <c r="L11" s="2"/>
      <c r="M11" s="2"/>
    </row>
    <row r="12" spans="1:13" ht="25.15" customHeight="1">
      <c r="C12" s="36"/>
      <c r="D12" s="36"/>
      <c r="E12" s="36"/>
      <c r="F12" s="36"/>
      <c r="G12" s="36"/>
      <c r="H12" s="36"/>
      <c r="K12" s="1"/>
      <c r="L12" s="1"/>
      <c r="M12" s="1"/>
    </row>
    <row r="13" spans="1:13" ht="25.15" customHeight="1">
      <c r="A13" t="s">
        <v>35</v>
      </c>
      <c r="B13" s="6" t="s">
        <v>36</v>
      </c>
      <c r="C13" s="37" t="s">
        <v>58</v>
      </c>
      <c r="D13" s="37" t="s">
        <v>59</v>
      </c>
      <c r="E13" s="38" t="s">
        <v>55</v>
      </c>
      <c r="F13" s="33" t="s">
        <v>62</v>
      </c>
      <c r="G13" s="33" t="s">
        <v>63</v>
      </c>
      <c r="H13" s="38" t="s">
        <v>55</v>
      </c>
      <c r="K13" s="2"/>
      <c r="L13" s="2"/>
      <c r="M13" s="2"/>
    </row>
    <row r="14" spans="1:13" ht="25.15" customHeight="1">
      <c r="B14" s="6" t="s">
        <v>41</v>
      </c>
      <c r="C14" s="33" t="s">
        <v>64</v>
      </c>
      <c r="D14" s="33" t="s">
        <v>65</v>
      </c>
      <c r="E14" s="34" t="s">
        <v>55</v>
      </c>
      <c r="F14" s="33" t="s">
        <v>62</v>
      </c>
      <c r="G14" s="33" t="s">
        <v>63</v>
      </c>
      <c r="H14" s="34" t="s">
        <v>55</v>
      </c>
      <c r="K14" s="2"/>
      <c r="L14" s="2"/>
      <c r="M14" s="2"/>
    </row>
    <row r="15" spans="1:13" ht="25.15" customHeight="1">
      <c r="B15" t="s">
        <v>42</v>
      </c>
      <c r="C15" s="35" t="s">
        <v>66</v>
      </c>
      <c r="D15" s="35" t="s">
        <v>67</v>
      </c>
      <c r="E15" s="43" t="s">
        <v>55</v>
      </c>
      <c r="F15" s="35" t="s">
        <v>68</v>
      </c>
      <c r="G15" s="35" t="s">
        <v>69</v>
      </c>
      <c r="H15" s="43" t="s">
        <v>55</v>
      </c>
    </row>
    <row r="16" spans="1:13" ht="25.15" customHeight="1">
      <c r="C16" s="23"/>
      <c r="D16" s="23"/>
      <c r="E16" s="23"/>
      <c r="F16" s="23"/>
      <c r="G16" s="23"/>
      <c r="H16" s="23"/>
    </row>
  </sheetData>
  <phoneticPr fontId="11" type="noConversion"/>
  <pageMargins left="0.7" right="0.7" top="0.75" bottom="0.75" header="0.3" footer="0.3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tabSelected="1" topLeftCell="C1" zoomScale="90" zoomScaleNormal="90" workbookViewId="0">
      <selection activeCell="N5" sqref="N5"/>
    </sheetView>
  </sheetViews>
  <sheetFormatPr defaultColWidth="11.25" defaultRowHeight="25.15" customHeight="1"/>
  <cols>
    <col min="3" max="3" width="21.75" customWidth="1"/>
    <col min="4" max="4" width="21.5" customWidth="1"/>
    <col min="5" max="5" width="6.5" customWidth="1"/>
    <col min="6" max="7" width="21.5" customWidth="1"/>
    <col min="8" max="8" width="5.75" customWidth="1"/>
    <col min="9" max="10" width="21.75" customWidth="1"/>
    <col min="11" max="11" width="6.75" customWidth="1"/>
    <col min="14" max="14" width="30.08203125" bestFit="1" customWidth="1"/>
    <col min="15" max="15" width="11.5" bestFit="1" customWidth="1"/>
  </cols>
  <sheetData>
    <row r="1" spans="1:15" ht="25.15" customHeight="1">
      <c r="A1" s="3" t="s">
        <v>70</v>
      </c>
    </row>
    <row r="2" spans="1:15" ht="25.15" customHeight="1">
      <c r="A2" t="s">
        <v>71</v>
      </c>
      <c r="F2">
        <f>3*9</f>
        <v>27</v>
      </c>
    </row>
    <row r="4" spans="1:15" ht="25.15" customHeight="1">
      <c r="C4" t="s">
        <v>2</v>
      </c>
      <c r="D4" t="s">
        <v>3</v>
      </c>
      <c r="E4" t="s">
        <v>4</v>
      </c>
      <c r="F4" t="s">
        <v>5</v>
      </c>
      <c r="G4" t="s">
        <v>3</v>
      </c>
      <c r="H4" t="s">
        <v>4</v>
      </c>
      <c r="I4" t="s">
        <v>72</v>
      </c>
      <c r="J4" t="s">
        <v>73</v>
      </c>
      <c r="K4" t="s">
        <v>4</v>
      </c>
      <c r="N4" s="58" t="s">
        <v>78</v>
      </c>
      <c r="O4" s="58" t="s">
        <v>3</v>
      </c>
    </row>
    <row r="5" spans="1:15" ht="29">
      <c r="A5" t="s">
        <v>7</v>
      </c>
      <c r="B5" t="s">
        <v>8</v>
      </c>
      <c r="C5" s="56" t="s">
        <v>219</v>
      </c>
      <c r="D5" s="56" t="s">
        <v>220</v>
      </c>
      <c r="E5" s="57" t="s">
        <v>221</v>
      </c>
      <c r="F5" s="61" t="s">
        <v>222</v>
      </c>
      <c r="G5" s="56" t="s">
        <v>223</v>
      </c>
      <c r="H5" s="57" t="s">
        <v>221</v>
      </c>
      <c r="I5" s="61" t="s">
        <v>224</v>
      </c>
      <c r="J5" s="56" t="s">
        <v>225</v>
      </c>
      <c r="K5" s="57" t="s">
        <v>221</v>
      </c>
      <c r="N5" s="59"/>
      <c r="O5" s="59"/>
    </row>
    <row r="6" spans="1:15" ht="29">
      <c r="B6" t="s">
        <v>14</v>
      </c>
      <c r="C6" s="56" t="s">
        <v>226</v>
      </c>
      <c r="D6" s="56" t="s">
        <v>227</v>
      </c>
      <c r="E6" s="57" t="s">
        <v>221</v>
      </c>
      <c r="F6" s="61" t="s">
        <v>228</v>
      </c>
      <c r="G6" s="56" t="s">
        <v>229</v>
      </c>
      <c r="H6" s="57" t="s">
        <v>221</v>
      </c>
      <c r="I6" s="61" t="s">
        <v>230</v>
      </c>
      <c r="J6" s="56" t="s">
        <v>231</v>
      </c>
      <c r="K6" s="57" t="s">
        <v>221</v>
      </c>
      <c r="M6" t="s">
        <v>74</v>
      </c>
      <c r="N6" s="59"/>
      <c r="O6" s="59"/>
    </row>
    <row r="7" spans="1:15" ht="25.15" customHeight="1">
      <c r="C7" s="58"/>
      <c r="D7" s="58"/>
      <c r="E7" s="58"/>
      <c r="F7" s="62"/>
      <c r="G7" s="58"/>
      <c r="H7" s="58"/>
      <c r="I7" s="62"/>
      <c r="J7" s="58"/>
      <c r="K7" s="58"/>
      <c r="M7" t="s">
        <v>75</v>
      </c>
      <c r="N7" s="58"/>
      <c r="O7" s="58"/>
    </row>
    <row r="8" spans="1:15" ht="29">
      <c r="A8" t="s">
        <v>17</v>
      </c>
      <c r="B8" t="s">
        <v>51</v>
      </c>
      <c r="C8" s="56" t="s">
        <v>232</v>
      </c>
      <c r="D8" s="56" t="s">
        <v>233</v>
      </c>
      <c r="E8" s="57" t="s">
        <v>221</v>
      </c>
      <c r="F8" s="61" t="s">
        <v>234</v>
      </c>
      <c r="G8" s="56" t="s">
        <v>235</v>
      </c>
      <c r="H8" s="57" t="s">
        <v>221</v>
      </c>
      <c r="I8" s="61" t="s">
        <v>236</v>
      </c>
      <c r="J8" s="56" t="s">
        <v>237</v>
      </c>
      <c r="K8" s="57" t="s">
        <v>221</v>
      </c>
      <c r="N8" s="59"/>
      <c r="O8" s="59"/>
    </row>
    <row r="9" spans="1:15" ht="29">
      <c r="B9" t="s">
        <v>52</v>
      </c>
      <c r="C9" s="58" t="s">
        <v>238</v>
      </c>
      <c r="D9" s="56" t="s">
        <v>239</v>
      </c>
      <c r="E9" s="57" t="s">
        <v>221</v>
      </c>
      <c r="F9" s="61" t="s">
        <v>230</v>
      </c>
      <c r="G9" s="56" t="s">
        <v>231</v>
      </c>
      <c r="H9" s="57" t="s">
        <v>221</v>
      </c>
      <c r="I9" s="61" t="s">
        <v>219</v>
      </c>
      <c r="J9" s="56" t="s">
        <v>220</v>
      </c>
      <c r="K9" s="57" t="s">
        <v>221</v>
      </c>
      <c r="N9" s="59"/>
      <c r="O9" s="59"/>
    </row>
    <row r="10" spans="1:15" ht="29">
      <c r="B10" t="s">
        <v>26</v>
      </c>
      <c r="C10" s="56" t="s">
        <v>240</v>
      </c>
      <c r="D10" s="56" t="s">
        <v>241</v>
      </c>
      <c r="E10" s="57" t="s">
        <v>221</v>
      </c>
      <c r="F10" s="61" t="s">
        <v>242</v>
      </c>
      <c r="G10" s="56" t="s">
        <v>229</v>
      </c>
      <c r="H10" s="57" t="s">
        <v>221</v>
      </c>
      <c r="I10" s="61" t="s">
        <v>222</v>
      </c>
      <c r="J10" s="56" t="s">
        <v>223</v>
      </c>
      <c r="K10" s="57" t="s">
        <v>221</v>
      </c>
      <c r="N10" s="59"/>
      <c r="O10" s="56"/>
    </row>
    <row r="11" spans="1:15" ht="29">
      <c r="B11" t="s">
        <v>31</v>
      </c>
      <c r="C11" s="56" t="s">
        <v>243</v>
      </c>
      <c r="D11" s="56" t="s">
        <v>244</v>
      </c>
      <c r="E11" s="57" t="s">
        <v>221</v>
      </c>
      <c r="F11" s="61" t="s">
        <v>236</v>
      </c>
      <c r="G11" s="56" t="s">
        <v>237</v>
      </c>
      <c r="H11" s="57" t="s">
        <v>221</v>
      </c>
      <c r="I11" s="61" t="s">
        <v>245</v>
      </c>
      <c r="J11" s="56" t="s">
        <v>246</v>
      </c>
      <c r="K11" s="57" t="s">
        <v>221</v>
      </c>
      <c r="N11" s="59"/>
      <c r="O11" s="59"/>
    </row>
    <row r="12" spans="1:15" ht="25.15" customHeight="1">
      <c r="E12" s="4"/>
      <c r="F12" s="63"/>
      <c r="H12" s="16"/>
      <c r="K12" s="4"/>
    </row>
    <row r="13" spans="1:15" ht="25.15" customHeight="1">
      <c r="A13" t="s">
        <v>35</v>
      </c>
      <c r="B13" s="6" t="s">
        <v>36</v>
      </c>
      <c r="C13" s="51" t="s">
        <v>193</v>
      </c>
      <c r="D13" s="51" t="s">
        <v>194</v>
      </c>
      <c r="E13" s="52" t="s">
        <v>48</v>
      </c>
      <c r="F13" s="51" t="s">
        <v>195</v>
      </c>
      <c r="G13" s="51" t="s">
        <v>196</v>
      </c>
      <c r="H13" s="52" t="s">
        <v>48</v>
      </c>
      <c r="I13" s="51" t="s">
        <v>197</v>
      </c>
      <c r="J13" s="51" t="s">
        <v>186</v>
      </c>
      <c r="K13" s="52" t="s">
        <v>48</v>
      </c>
    </row>
    <row r="14" spans="1:15" ht="25.15" customHeight="1">
      <c r="B14" s="6" t="s">
        <v>41</v>
      </c>
      <c r="C14" s="51" t="s">
        <v>198</v>
      </c>
      <c r="D14" s="51" t="s">
        <v>199</v>
      </c>
      <c r="E14" s="52" t="s">
        <v>48</v>
      </c>
      <c r="F14" s="51" t="s">
        <v>183</v>
      </c>
      <c r="G14" s="51" t="s">
        <v>184</v>
      </c>
      <c r="H14" s="52" t="s">
        <v>48</v>
      </c>
      <c r="I14" s="51" t="s">
        <v>200</v>
      </c>
      <c r="J14" s="51" t="s">
        <v>201</v>
      </c>
      <c r="K14" s="52" t="s">
        <v>48</v>
      </c>
    </row>
    <row r="15" spans="1:15" ht="25.15" customHeight="1">
      <c r="B15" t="s">
        <v>42</v>
      </c>
      <c r="C15" s="51" t="s">
        <v>202</v>
      </c>
      <c r="D15" s="51" t="s">
        <v>203</v>
      </c>
      <c r="E15" s="52" t="s">
        <v>48</v>
      </c>
      <c r="F15" s="51" t="s">
        <v>204</v>
      </c>
      <c r="G15" s="51" t="s">
        <v>205</v>
      </c>
      <c r="H15" s="52" t="s">
        <v>48</v>
      </c>
      <c r="I15" s="51" t="s">
        <v>195</v>
      </c>
      <c r="J15" s="51" t="s">
        <v>196</v>
      </c>
      <c r="K15" s="52" t="s">
        <v>48</v>
      </c>
    </row>
  </sheetData>
  <phoneticPr fontId="11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3"/>
  <sheetViews>
    <sheetView topLeftCell="A4" zoomScale="90" zoomScaleNormal="90" workbookViewId="0">
      <selection activeCell="E19" sqref="E19"/>
    </sheetView>
  </sheetViews>
  <sheetFormatPr defaultColWidth="11.25" defaultRowHeight="25.15" customHeight="1"/>
  <cols>
    <col min="1" max="1" width="21.58203125" customWidth="1"/>
    <col min="2" max="2" width="13" bestFit="1" customWidth="1"/>
    <col min="3" max="4" width="21.75" customWidth="1"/>
    <col min="5" max="5" width="6.5" customWidth="1"/>
    <col min="6" max="7" width="21.75" customWidth="1"/>
    <col min="8" max="8" width="5.75" customWidth="1"/>
    <col min="9" max="9" width="22" customWidth="1"/>
    <col min="10" max="10" width="21.75" customWidth="1"/>
    <col min="11" max="11" width="5.75" customWidth="1"/>
    <col min="12" max="12" width="26.25" customWidth="1"/>
    <col min="13" max="13" width="22.83203125" customWidth="1"/>
  </cols>
  <sheetData>
    <row r="1" spans="1:14" ht="25.15" customHeight="1">
      <c r="A1" s="3" t="s">
        <v>76</v>
      </c>
    </row>
    <row r="2" spans="1:14" ht="25.15" customHeight="1">
      <c r="A2" t="s">
        <v>216</v>
      </c>
      <c r="D2">
        <v>23</v>
      </c>
    </row>
    <row r="4" spans="1:14" ht="25.15" customHeight="1">
      <c r="A4" s="15" t="s">
        <v>7</v>
      </c>
      <c r="C4" s="25" t="s">
        <v>77</v>
      </c>
      <c r="D4" t="s">
        <v>3</v>
      </c>
      <c r="E4" t="s">
        <v>4</v>
      </c>
      <c r="F4" s="15" t="s">
        <v>5</v>
      </c>
      <c r="G4" t="s">
        <v>3</v>
      </c>
      <c r="H4" t="s">
        <v>4</v>
      </c>
      <c r="I4" s="15" t="s">
        <v>72</v>
      </c>
      <c r="J4" t="s">
        <v>73</v>
      </c>
      <c r="K4" t="s">
        <v>4</v>
      </c>
      <c r="N4" t="s">
        <v>78</v>
      </c>
    </row>
    <row r="5" spans="1:14" ht="26.5">
      <c r="A5" s="7" t="s">
        <v>79</v>
      </c>
      <c r="B5" t="s">
        <v>80</v>
      </c>
      <c r="C5" s="19" t="s">
        <v>168</v>
      </c>
      <c r="D5" s="19" t="s">
        <v>169</v>
      </c>
      <c r="E5" s="29" t="s">
        <v>11</v>
      </c>
      <c r="F5" s="46" t="s">
        <v>171</v>
      </c>
      <c r="G5" s="19" t="s">
        <v>170</v>
      </c>
      <c r="H5" s="29" t="s">
        <v>11</v>
      </c>
      <c r="I5" s="5" t="s">
        <v>172</v>
      </c>
      <c r="J5" s="5" t="s">
        <v>173</v>
      </c>
      <c r="K5" s="29" t="s">
        <v>11</v>
      </c>
      <c r="M5" t="s">
        <v>81</v>
      </c>
    </row>
    <row r="6" spans="1:14" ht="26">
      <c r="B6" s="6" t="s">
        <v>82</v>
      </c>
      <c r="C6" s="4" t="s">
        <v>132</v>
      </c>
      <c r="D6" s="4" t="s">
        <v>133</v>
      </c>
      <c r="E6" s="30" t="s">
        <v>11</v>
      </c>
      <c r="F6" s="22" t="s">
        <v>174</v>
      </c>
      <c r="G6" s="22" t="s">
        <v>175</v>
      </c>
      <c r="H6" s="30" t="s">
        <v>11</v>
      </c>
      <c r="I6" s="47" t="s">
        <v>37</v>
      </c>
      <c r="J6" s="18" t="s">
        <v>38</v>
      </c>
      <c r="K6" s="30" t="s">
        <v>11</v>
      </c>
      <c r="M6" t="s">
        <v>83</v>
      </c>
    </row>
    <row r="7" spans="1:14" ht="25.15" customHeight="1">
      <c r="B7" s="6"/>
      <c r="C7" s="24"/>
      <c r="D7" s="24"/>
      <c r="E7" s="24"/>
      <c r="F7" s="24"/>
      <c r="G7" s="24"/>
      <c r="H7" s="24"/>
      <c r="I7" s="24"/>
      <c r="J7" s="24"/>
      <c r="K7" s="24"/>
    </row>
    <row r="8" spans="1:14" ht="25.15" customHeight="1">
      <c r="A8" s="15" t="s">
        <v>17</v>
      </c>
      <c r="C8" s="31"/>
      <c r="D8" s="31"/>
      <c r="E8" s="31"/>
      <c r="F8" s="31"/>
      <c r="G8" s="31"/>
      <c r="H8" s="31"/>
      <c r="I8" s="31"/>
      <c r="J8" s="31"/>
      <c r="K8" s="31"/>
    </row>
    <row r="9" spans="1:14" ht="25.15" customHeight="1">
      <c r="A9" s="7" t="s">
        <v>79</v>
      </c>
      <c r="B9" t="s">
        <v>84</v>
      </c>
      <c r="C9" s="5" t="s">
        <v>172</v>
      </c>
      <c r="D9" s="5" t="s">
        <v>173</v>
      </c>
      <c r="E9" s="29" t="s">
        <v>11</v>
      </c>
      <c r="F9" s="46" t="s">
        <v>171</v>
      </c>
      <c r="G9" s="19" t="s">
        <v>170</v>
      </c>
      <c r="H9" s="29" t="s">
        <v>11</v>
      </c>
      <c r="I9" s="19" t="s">
        <v>168</v>
      </c>
      <c r="J9" s="19" t="s">
        <v>169</v>
      </c>
      <c r="K9" s="29" t="s">
        <v>11</v>
      </c>
    </row>
    <row r="10" spans="1:14" ht="25.15" customHeight="1">
      <c r="B10" t="s">
        <v>85</v>
      </c>
      <c r="C10" s="33" t="s">
        <v>86</v>
      </c>
      <c r="D10" s="40" t="s">
        <v>87</v>
      </c>
      <c r="E10" s="34" t="s">
        <v>55</v>
      </c>
      <c r="F10" s="33" t="s">
        <v>88</v>
      </c>
      <c r="G10" s="33" t="s">
        <v>89</v>
      </c>
      <c r="H10" s="34" t="s">
        <v>55</v>
      </c>
      <c r="I10" s="33" t="s">
        <v>90</v>
      </c>
      <c r="J10" s="33" t="s">
        <v>91</v>
      </c>
      <c r="K10" s="34" t="s">
        <v>55</v>
      </c>
    </row>
    <row r="11" spans="1:14" ht="25.15" customHeight="1">
      <c r="A11" s="8" t="s">
        <v>92</v>
      </c>
      <c r="B11" t="s">
        <v>93</v>
      </c>
      <c r="C11" s="33" t="s">
        <v>94</v>
      </c>
      <c r="D11" s="33" t="s">
        <v>95</v>
      </c>
      <c r="E11" s="34" t="s">
        <v>55</v>
      </c>
      <c r="F11" s="33" t="s">
        <v>94</v>
      </c>
      <c r="G11" s="33" t="s">
        <v>95</v>
      </c>
      <c r="H11" s="34" t="s">
        <v>55</v>
      </c>
      <c r="I11" s="33" t="s">
        <v>96</v>
      </c>
      <c r="J11" s="33" t="s">
        <v>97</v>
      </c>
      <c r="K11" s="34" t="s">
        <v>55</v>
      </c>
    </row>
    <row r="12" spans="1:14" ht="25.15" customHeight="1">
      <c r="A12" s="8"/>
      <c r="C12" s="41"/>
      <c r="D12" s="41"/>
      <c r="E12" s="41"/>
      <c r="F12" s="41"/>
      <c r="G12" s="41"/>
      <c r="H12" s="41"/>
      <c r="I12" s="41"/>
      <c r="J12" s="41"/>
      <c r="K12" s="41"/>
    </row>
    <row r="13" spans="1:14" ht="25.15" customHeight="1">
      <c r="A13" s="15" t="s">
        <v>35</v>
      </c>
      <c r="C13" s="42"/>
      <c r="D13" s="42"/>
      <c r="E13" s="42"/>
      <c r="F13" s="42"/>
      <c r="G13" s="42"/>
      <c r="H13" s="42"/>
      <c r="I13" s="42"/>
      <c r="J13" s="42"/>
      <c r="K13" s="42"/>
    </row>
    <row r="14" spans="1:14" ht="25.15" customHeight="1">
      <c r="A14" s="7" t="s">
        <v>79</v>
      </c>
      <c r="B14" t="s">
        <v>84</v>
      </c>
      <c r="C14" s="33" t="s">
        <v>98</v>
      </c>
      <c r="D14" s="33" t="s">
        <v>99</v>
      </c>
      <c r="E14" s="34" t="s">
        <v>55</v>
      </c>
      <c r="F14" s="33" t="s">
        <v>96</v>
      </c>
      <c r="G14" s="33" t="s">
        <v>97</v>
      </c>
      <c r="H14" s="34" t="s">
        <v>55</v>
      </c>
      <c r="I14" s="33" t="s">
        <v>100</v>
      </c>
      <c r="J14" s="33" t="s">
        <v>101</v>
      </c>
      <c r="K14" s="34" t="s">
        <v>55</v>
      </c>
    </row>
    <row r="15" spans="1:14" ht="25.15" customHeight="1">
      <c r="A15" s="8" t="s">
        <v>92</v>
      </c>
      <c r="B15" s="6" t="s">
        <v>102</v>
      </c>
      <c r="C15" s="33" t="s">
        <v>103</v>
      </c>
      <c r="D15" s="33" t="s">
        <v>104</v>
      </c>
      <c r="E15" s="34" t="s">
        <v>55</v>
      </c>
      <c r="F15" s="33" t="s">
        <v>105</v>
      </c>
      <c r="G15" s="33" t="s">
        <v>106</v>
      </c>
      <c r="H15" s="34" t="s">
        <v>55</v>
      </c>
      <c r="I15" s="33" t="s">
        <v>107</v>
      </c>
      <c r="J15" s="33" t="s">
        <v>108</v>
      </c>
      <c r="K15" s="34" t="s">
        <v>55</v>
      </c>
    </row>
    <row r="16" spans="1:14" ht="25.15" customHeight="1"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25.15" customHeight="1">
      <c r="C17" s="39" t="s">
        <v>109</v>
      </c>
      <c r="D17" s="32" t="s">
        <v>73</v>
      </c>
      <c r="E17" s="32"/>
      <c r="F17" s="32"/>
      <c r="G17" s="32"/>
      <c r="H17" s="32"/>
      <c r="I17" s="32"/>
      <c r="J17" s="32"/>
      <c r="K17" s="32"/>
    </row>
    <row r="18" spans="1:11" ht="25.15" customHeight="1">
      <c r="A18" s="15" t="s">
        <v>17</v>
      </c>
      <c r="B18" t="s">
        <v>110</v>
      </c>
      <c r="C18" s="33" t="s">
        <v>111</v>
      </c>
      <c r="D18" s="33" t="s">
        <v>112</v>
      </c>
      <c r="E18" s="34" t="s">
        <v>55</v>
      </c>
      <c r="F18" s="32"/>
      <c r="G18" s="32"/>
      <c r="H18" s="32"/>
      <c r="I18" s="32"/>
      <c r="J18" s="32"/>
      <c r="K18" s="32"/>
    </row>
    <row r="19" spans="1:11" ht="25.15" customHeight="1">
      <c r="A19" s="15" t="s">
        <v>35</v>
      </c>
      <c r="B19" t="s">
        <v>110</v>
      </c>
      <c r="C19" s="59" t="s">
        <v>240</v>
      </c>
      <c r="D19" s="59" t="s">
        <v>241</v>
      </c>
      <c r="E19" s="57" t="s">
        <v>221</v>
      </c>
      <c r="F19" s="32"/>
      <c r="G19" s="32"/>
      <c r="H19" s="32"/>
      <c r="I19" s="32"/>
      <c r="J19" s="32"/>
      <c r="K19" s="32"/>
    </row>
    <row r="20" spans="1:11" ht="25.15" customHeight="1">
      <c r="C20" s="23"/>
      <c r="D20" s="23"/>
    </row>
    <row r="23" spans="1:11" ht="25.15" customHeight="1">
      <c r="C23" s="20"/>
      <c r="D23" s="20"/>
    </row>
  </sheetData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4"/>
  <sheetViews>
    <sheetView zoomScaleNormal="100" workbookViewId="0">
      <selection activeCell="K14" sqref="K14"/>
    </sheetView>
  </sheetViews>
  <sheetFormatPr defaultColWidth="11.25" defaultRowHeight="25.15" customHeight="1"/>
  <cols>
    <col min="3" max="4" width="21.75" customWidth="1"/>
    <col min="5" max="5" width="5.75" customWidth="1"/>
    <col min="6" max="7" width="21.75" customWidth="1"/>
    <col min="8" max="8" width="5.5" customWidth="1"/>
    <col min="9" max="9" width="21.5" customWidth="1"/>
    <col min="10" max="10" width="21.75" customWidth="1"/>
    <col min="11" max="11" width="6" customWidth="1"/>
    <col min="12" max="13" width="21.75" customWidth="1"/>
    <col min="14" max="14" width="5.25" customWidth="1"/>
    <col min="15" max="15" width="21.75" customWidth="1"/>
    <col min="16" max="16" width="21.5" customWidth="1"/>
    <col min="17" max="17" width="5.5" customWidth="1"/>
  </cols>
  <sheetData>
    <row r="1" spans="1:15" ht="25.15" customHeight="1">
      <c r="A1" s="3" t="s">
        <v>113</v>
      </c>
    </row>
    <row r="2" spans="1:15" ht="25.15" customHeight="1">
      <c r="A2" t="s">
        <v>215</v>
      </c>
    </row>
    <row r="3" spans="1:15" ht="25.15" customHeight="1">
      <c r="C3" t="s">
        <v>2</v>
      </c>
      <c r="D3" t="s">
        <v>3</v>
      </c>
      <c r="E3" t="s">
        <v>4</v>
      </c>
      <c r="F3" t="s">
        <v>5</v>
      </c>
      <c r="G3" t="s">
        <v>3</v>
      </c>
      <c r="H3" t="s">
        <v>4</v>
      </c>
      <c r="I3" t="s">
        <v>72</v>
      </c>
      <c r="J3" t="s">
        <v>73</v>
      </c>
      <c r="K3" t="s">
        <v>4</v>
      </c>
      <c r="O3" t="s">
        <v>78</v>
      </c>
    </row>
    <row r="4" spans="1:15" ht="25.15" customHeight="1">
      <c r="A4" t="s">
        <v>7</v>
      </c>
      <c r="B4" t="s">
        <v>8</v>
      </c>
      <c r="C4" s="33" t="s">
        <v>114</v>
      </c>
      <c r="D4" s="33" t="s">
        <v>115</v>
      </c>
      <c r="E4" s="34" t="s">
        <v>55</v>
      </c>
      <c r="F4" s="33" t="s">
        <v>116</v>
      </c>
      <c r="G4" s="33" t="s">
        <v>117</v>
      </c>
      <c r="H4" s="34" t="s">
        <v>55</v>
      </c>
      <c r="I4" s="33" t="s">
        <v>118</v>
      </c>
      <c r="J4" s="33" t="s">
        <v>119</v>
      </c>
      <c r="K4" s="34" t="s">
        <v>55</v>
      </c>
    </row>
    <row r="5" spans="1:15" ht="25.15" customHeight="1">
      <c r="B5" t="s">
        <v>14</v>
      </c>
      <c r="C5" s="33" t="s">
        <v>120</v>
      </c>
      <c r="D5" s="33" t="s">
        <v>121</v>
      </c>
      <c r="E5" s="34" t="s">
        <v>55</v>
      </c>
      <c r="F5" s="33" t="s">
        <v>122</v>
      </c>
      <c r="G5" s="33" t="s">
        <v>123</v>
      </c>
      <c r="H5" s="34" t="s">
        <v>55</v>
      </c>
      <c r="I5" s="33" t="s">
        <v>124</v>
      </c>
      <c r="J5" s="33" t="s">
        <v>125</v>
      </c>
      <c r="K5" s="34" t="s">
        <v>55</v>
      </c>
    </row>
    <row r="6" spans="1:15" ht="25.15" customHeight="1">
      <c r="M6" t="s">
        <v>126</v>
      </c>
    </row>
    <row r="7" spans="1:15" ht="25.15" customHeight="1">
      <c r="A7" t="s">
        <v>17</v>
      </c>
      <c r="B7" t="s">
        <v>51</v>
      </c>
      <c r="C7" s="48" t="s">
        <v>176</v>
      </c>
      <c r="D7" s="48" t="s">
        <v>177</v>
      </c>
      <c r="E7" s="49" t="s">
        <v>48</v>
      </c>
      <c r="F7" s="48" t="s">
        <v>176</v>
      </c>
      <c r="G7" s="48" t="s">
        <v>177</v>
      </c>
      <c r="H7" s="49" t="s">
        <v>48</v>
      </c>
      <c r="I7" s="50" t="s">
        <v>248</v>
      </c>
      <c r="J7" s="50" t="s">
        <v>249</v>
      </c>
      <c r="K7" s="49" t="s">
        <v>48</v>
      </c>
      <c r="M7" t="s">
        <v>127</v>
      </c>
    </row>
    <row r="8" spans="1:15" ht="25.15" customHeight="1">
      <c r="B8" t="s">
        <v>52</v>
      </c>
      <c r="C8" s="51" t="s">
        <v>178</v>
      </c>
      <c r="D8" s="51" t="s">
        <v>179</v>
      </c>
      <c r="E8" s="52" t="s">
        <v>48</v>
      </c>
      <c r="F8" s="51" t="s">
        <v>180</v>
      </c>
      <c r="G8" s="51" t="s">
        <v>181</v>
      </c>
      <c r="H8" s="52" t="s">
        <v>48</v>
      </c>
      <c r="I8" s="51" t="s">
        <v>180</v>
      </c>
      <c r="J8" s="51" t="s">
        <v>182</v>
      </c>
      <c r="K8" s="52" t="s">
        <v>48</v>
      </c>
      <c r="M8" t="s">
        <v>81</v>
      </c>
    </row>
    <row r="9" spans="1:15" ht="25.15" customHeight="1">
      <c r="B9" t="s">
        <v>26</v>
      </c>
      <c r="C9" s="51" t="s">
        <v>183</v>
      </c>
      <c r="D9" s="51" t="s">
        <v>184</v>
      </c>
      <c r="E9" s="49" t="s">
        <v>48</v>
      </c>
      <c r="F9" s="51" t="s">
        <v>185</v>
      </c>
      <c r="G9" s="51" t="s">
        <v>186</v>
      </c>
      <c r="H9" s="49" t="s">
        <v>48</v>
      </c>
      <c r="I9" s="60" t="s">
        <v>250</v>
      </c>
      <c r="J9" s="51" t="s">
        <v>251</v>
      </c>
      <c r="K9" s="49" t="s">
        <v>48</v>
      </c>
    </row>
    <row r="10" spans="1:15" ht="25.15" customHeight="1">
      <c r="B10" t="s">
        <v>31</v>
      </c>
      <c r="C10" s="51" t="s">
        <v>187</v>
      </c>
      <c r="D10" s="51" t="s">
        <v>188</v>
      </c>
      <c r="E10" s="52" t="s">
        <v>48</v>
      </c>
      <c r="F10" s="51" t="s">
        <v>189</v>
      </c>
      <c r="G10" s="51" t="s">
        <v>190</v>
      </c>
      <c r="H10" s="52" t="s">
        <v>48</v>
      </c>
      <c r="I10" s="51" t="s">
        <v>191</v>
      </c>
      <c r="J10" s="51" t="s">
        <v>192</v>
      </c>
      <c r="K10" s="52" t="s">
        <v>48</v>
      </c>
    </row>
    <row r="12" spans="1:15" ht="25.15" customHeight="1">
      <c r="A12" t="s">
        <v>35</v>
      </c>
      <c r="B12" s="6" t="s">
        <v>36</v>
      </c>
      <c r="C12" s="4" t="s">
        <v>128</v>
      </c>
      <c r="D12" s="4" t="s">
        <v>129</v>
      </c>
      <c r="E12" s="14" t="s">
        <v>11</v>
      </c>
      <c r="F12" s="4" t="s">
        <v>130</v>
      </c>
      <c r="G12" s="4" t="s">
        <v>131</v>
      </c>
      <c r="H12" s="14" t="s">
        <v>11</v>
      </c>
      <c r="I12" s="4" t="s">
        <v>132</v>
      </c>
      <c r="J12" s="4" t="s">
        <v>133</v>
      </c>
      <c r="K12" s="14" t="s">
        <v>11</v>
      </c>
    </row>
    <row r="13" spans="1:15" ht="25.15" customHeight="1">
      <c r="B13" s="6" t="s">
        <v>41</v>
      </c>
      <c r="C13" s="4" t="s">
        <v>134</v>
      </c>
      <c r="D13" s="4" t="s">
        <v>135</v>
      </c>
      <c r="E13" s="14" t="s">
        <v>11</v>
      </c>
      <c r="F13" s="4" t="s">
        <v>15</v>
      </c>
      <c r="G13" s="4" t="s">
        <v>16</v>
      </c>
      <c r="H13" s="14" t="s">
        <v>11</v>
      </c>
      <c r="I13" s="59" t="s">
        <v>226</v>
      </c>
      <c r="J13" s="56" t="s">
        <v>227</v>
      </c>
      <c r="K13" s="57" t="s">
        <v>221</v>
      </c>
    </row>
    <row r="14" spans="1:15" ht="25.15" customHeight="1">
      <c r="B14" t="s">
        <v>42</v>
      </c>
      <c r="C14" s="59" t="s">
        <v>247</v>
      </c>
      <c r="D14" s="59" t="s">
        <v>229</v>
      </c>
      <c r="E14" s="57" t="s">
        <v>221</v>
      </c>
      <c r="F14" s="59" t="s">
        <v>245</v>
      </c>
      <c r="G14" s="59" t="s">
        <v>246</v>
      </c>
      <c r="H14" s="57" t="s">
        <v>221</v>
      </c>
      <c r="I14" s="59" t="s">
        <v>232</v>
      </c>
      <c r="J14" s="59" t="s">
        <v>233</v>
      </c>
      <c r="K14" s="57" t="s">
        <v>221</v>
      </c>
    </row>
  </sheetData>
  <phoneticPr fontId="11" type="noConversion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/>
  </sheetViews>
  <sheetFormatPr defaultRowHeight="15.5"/>
  <cols>
    <col min="2" max="2" width="16" bestFit="1" customWidth="1"/>
    <col min="4" max="4" width="18.83203125" bestFit="1" customWidth="1"/>
    <col min="5" max="5" width="20.25" bestFit="1" customWidth="1"/>
    <col min="6" max="6" width="26.33203125" bestFit="1" customWidth="1"/>
  </cols>
  <sheetData>
    <row r="1" spans="1:14">
      <c r="B1" t="s">
        <v>136</v>
      </c>
    </row>
    <row r="2" spans="1:14">
      <c r="E2" t="s">
        <v>137</v>
      </c>
      <c r="F2">
        <f>'A-hallen'!F2</f>
        <v>18</v>
      </c>
    </row>
    <row r="3" spans="1:14">
      <c r="A3" s="10" t="s">
        <v>138</v>
      </c>
      <c r="B3">
        <v>29</v>
      </c>
      <c r="E3" t="s">
        <v>139</v>
      </c>
      <c r="F3">
        <f>'Konferansen TH2'!F2</f>
        <v>18</v>
      </c>
    </row>
    <row r="4" spans="1:14">
      <c r="A4" s="11" t="s">
        <v>140</v>
      </c>
      <c r="B4">
        <v>30</v>
      </c>
      <c r="E4" t="s">
        <v>141</v>
      </c>
      <c r="F4">
        <f>Arenakiosken!F2</f>
        <v>27</v>
      </c>
    </row>
    <row r="5" spans="1:14">
      <c r="A5" s="12" t="s">
        <v>142</v>
      </c>
      <c r="B5">
        <v>36</v>
      </c>
      <c r="E5" t="s">
        <v>143</v>
      </c>
      <c r="F5">
        <f>'Dafgårds grillen'!D2</f>
        <v>23</v>
      </c>
    </row>
    <row r="6" spans="1:14">
      <c r="A6" s="13" t="s">
        <v>144</v>
      </c>
      <c r="B6">
        <v>18</v>
      </c>
      <c r="E6" t="s">
        <v>145</v>
      </c>
      <c r="F6">
        <f>Köksteam!D2</f>
        <v>0</v>
      </c>
    </row>
    <row r="7" spans="1:14" ht="16" thickBot="1">
      <c r="B7" s="9"/>
      <c r="E7" s="21" t="s">
        <v>146</v>
      </c>
      <c r="F7" s="21">
        <f>SUM(F2:F6)</f>
        <v>86</v>
      </c>
    </row>
    <row r="8" spans="1:14">
      <c r="A8" t="s">
        <v>147</v>
      </c>
      <c r="B8">
        <f>SUM(B3:B7)</f>
        <v>113</v>
      </c>
    </row>
    <row r="12" spans="1:14">
      <c r="N12">
        <f>113/2</f>
        <v>56.5</v>
      </c>
    </row>
    <row r="13" spans="1:14">
      <c r="B13" t="s">
        <v>148</v>
      </c>
    </row>
    <row r="14" spans="1:14">
      <c r="B14" t="s">
        <v>149</v>
      </c>
    </row>
    <row r="15" spans="1:14">
      <c r="B15" t="s">
        <v>150</v>
      </c>
    </row>
    <row r="16" spans="1:14">
      <c r="B16" t="s">
        <v>151</v>
      </c>
    </row>
    <row r="17" spans="2:7">
      <c r="B17" t="s">
        <v>152</v>
      </c>
    </row>
    <row r="21" spans="2:7">
      <c r="B21" t="s">
        <v>153</v>
      </c>
      <c r="C21" t="s">
        <v>154</v>
      </c>
      <c r="D21" t="s">
        <v>155</v>
      </c>
      <c r="E21" t="s">
        <v>156</v>
      </c>
      <c r="F21" t="s">
        <v>157</v>
      </c>
      <c r="G21" t="s">
        <v>158</v>
      </c>
    </row>
    <row r="22" spans="2:7">
      <c r="C22" t="s">
        <v>159</v>
      </c>
      <c r="D22" t="s">
        <v>160</v>
      </c>
      <c r="F22" t="s">
        <v>161</v>
      </c>
      <c r="G22" t="s">
        <v>162</v>
      </c>
    </row>
    <row r="23" spans="2:7">
      <c r="C23" t="s">
        <v>163</v>
      </c>
      <c r="D23" t="s">
        <v>164</v>
      </c>
      <c r="F23" t="s">
        <v>165</v>
      </c>
      <c r="G23" t="s">
        <v>166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a0c8e84-36e7-42fd-b385-5e0ec697e895}" enabled="1" method="Privileged" siteId="{4158cd00-e583-48b7-8778-d2fc91ac1064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A-hallen</vt:lpstr>
      <vt:lpstr>Konferansen TH2</vt:lpstr>
      <vt:lpstr>Arenakiosken</vt:lpstr>
      <vt:lpstr>Dafgårds grillen</vt:lpstr>
      <vt:lpstr>Köksteam</vt:lpstr>
      <vt:lpstr>Sammanställning antal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Johansson</dc:creator>
  <cp:keywords/>
  <dc:description/>
  <cp:lastModifiedBy>Jonas Lundell</cp:lastModifiedBy>
  <cp:revision/>
  <dcterms:created xsi:type="dcterms:W3CDTF">2024-02-07T07:38:52Z</dcterms:created>
  <dcterms:modified xsi:type="dcterms:W3CDTF">2025-04-02T17:27:08Z</dcterms:modified>
  <cp:category/>
  <cp:contentStatus/>
</cp:coreProperties>
</file>